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c1b7f93e8e04f8fd/Área de Trabalho/Processos 2022/Pesquisas de Preço/Processo 23111.0422102021-43/"/>
    </mc:Choice>
  </mc:AlternateContent>
  <xr:revisionPtr revIDLastSave="78" documentId="13_ncr:1_{448E88C4-E57E-4A0F-A8BB-DC3EBA38B7D0}" xr6:coauthVersionLast="45" xr6:coauthVersionMax="47" xr10:uidLastSave="{6EEC8EEA-3973-403D-9633-6B08F8E606EE}"/>
  <bookViews>
    <workbookView xWindow="-120" yWindow="-120" windowWidth="20730" windowHeight="11160" xr2:uid="{00000000-000D-0000-FFFF-FFFF00000000}"/>
  </bookViews>
  <sheets>
    <sheet name="Tabela de Valor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M5" i="1"/>
  <c r="M21" i="1" l="1"/>
  <c r="N21" i="1" s="1"/>
  <c r="M22" i="1"/>
  <c r="N22" i="1" s="1"/>
  <c r="M23" i="1"/>
  <c r="N23" i="1" s="1"/>
  <c r="M24" i="1"/>
  <c r="N24" i="1" s="1"/>
  <c r="M30" i="1"/>
  <c r="N30" i="1" s="1"/>
  <c r="M31" i="1"/>
  <c r="N31" i="1" s="1"/>
  <c r="M32" i="1"/>
  <c r="N32" i="1" s="1"/>
  <c r="M29" i="1"/>
  <c r="N29" i="1" s="1"/>
  <c r="M39" i="1"/>
  <c r="N39" i="1" s="1"/>
  <c r="M40" i="1"/>
  <c r="N40" i="1" s="1"/>
  <c r="M38" i="1"/>
  <c r="N38" i="1" s="1"/>
  <c r="M37" i="1"/>
  <c r="N37" i="1" s="1"/>
  <c r="M44" i="1"/>
  <c r="N44" i="1" s="1"/>
  <c r="M43" i="1"/>
  <c r="N43" i="1" s="1"/>
  <c r="M42" i="1"/>
  <c r="N42" i="1" s="1"/>
  <c r="M41" i="1"/>
  <c r="N41" i="1" s="1"/>
  <c r="M36" i="1"/>
  <c r="N36" i="1" s="1"/>
  <c r="M35" i="1"/>
  <c r="N35" i="1" s="1"/>
  <c r="M34" i="1"/>
  <c r="N34" i="1" s="1"/>
  <c r="M33" i="1"/>
  <c r="N33" i="1" s="1"/>
  <c r="M28" i="1"/>
  <c r="N28" i="1" s="1"/>
  <c r="M27" i="1"/>
  <c r="N27" i="1" s="1"/>
  <c r="M26" i="1"/>
  <c r="N26" i="1" s="1"/>
  <c r="M25" i="1"/>
  <c r="N25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6" i="1"/>
  <c r="M7" i="1"/>
  <c r="M8" i="1"/>
  <c r="M9" i="1"/>
  <c r="N9" i="1" s="1"/>
  <c r="M10" i="1"/>
  <c r="N10" i="1" s="1"/>
  <c r="M11" i="1"/>
  <c r="N11" i="1" s="1"/>
  <c r="M12" i="1"/>
  <c r="N12" i="1" s="1"/>
  <c r="N8" i="1" l="1"/>
  <c r="N7" i="1"/>
  <c r="N6" i="1"/>
  <c r="M45" i="1" l="1"/>
  <c r="N45" i="1"/>
</calcChain>
</file>

<file path=xl/sharedStrings.xml><?xml version="1.0" encoding="utf-8"?>
<sst xmlns="http://schemas.openxmlformats.org/spreadsheetml/2006/main" count="129" uniqueCount="46">
  <si>
    <t>Grupo</t>
  </si>
  <si>
    <t>Unidade Administrativa</t>
  </si>
  <si>
    <t>Equipamento Tipo</t>
  </si>
  <si>
    <t>Quantidade
de
equipamentos
em comodato</t>
  </si>
  <si>
    <t>Descrição do serviço</t>
  </si>
  <si>
    <t>Item</t>
  </si>
  <si>
    <t>Unidade</t>
  </si>
  <si>
    <t>CATSER</t>
  </si>
  <si>
    <t>Total Mensal (R$)</t>
  </si>
  <si>
    <t>Total Anual (R$)</t>
  </si>
  <si>
    <t>Teresina</t>
  </si>
  <si>
    <t>I</t>
  </si>
  <si>
    <t xml:space="preserve"> Dentro da Franquia com 1.000 cópias, sem papel.</t>
  </si>
  <si>
    <t>Página/Mês</t>
  </si>
  <si>
    <t xml:space="preserve"> Excedente a Franquia Sem Papel. </t>
  </si>
  <si>
    <t>Página 
Excedente</t>
  </si>
  <si>
    <t>II</t>
  </si>
  <si>
    <t>Dentro da Franquia 3.000 cópias, sem papel.</t>
  </si>
  <si>
    <t>Excedente a Franquia Sem Papel</t>
  </si>
  <si>
    <t>Página Excedente</t>
  </si>
  <si>
    <t>III</t>
  </si>
  <si>
    <t>Dentro da Franquia 7.000 cópias, sem papel.</t>
  </si>
  <si>
    <t>IV</t>
  </si>
  <si>
    <t>Outsourcing de Impressão – Multifuncional Monocromático A3 - 30ppm</t>
  </si>
  <si>
    <t>Dentro da Franquia com 1.000 cópias, sem papel.</t>
  </si>
  <si>
    <t>Excedente à Franquia, sem papel</t>
  </si>
  <si>
    <t>V</t>
  </si>
  <si>
    <t>Outsourcing de Impressão – Multifuncional Policromático A4 – 30ppm</t>
  </si>
  <si>
    <t>Folha monocromática. Dentro da Franquia com 1.000 cópias, sem papel.</t>
  </si>
  <si>
    <t xml:space="preserve">Folha monocromática . Excedente à Franquia, sem papel. </t>
  </si>
  <si>
    <t>Folha Policromática. Dentro da Franquia com 1.500 cópias, sem papel.</t>
  </si>
  <si>
    <t>Folha Policromática. Excedente à Franquia, sem papel.</t>
  </si>
  <si>
    <t>Outsourcing de Impressão – Policromático A3 –  30ppm</t>
  </si>
  <si>
    <t>Folha Monocromática. Dentro da Franquia com 1.000 cópias, sem papel.</t>
  </si>
  <si>
    <t>Folha Monocromática.  Excedente à Franquia, sem papel.</t>
  </si>
  <si>
    <t>Floriano</t>
  </si>
  <si>
    <t>Bom Jesus</t>
  </si>
  <si>
    <t>Picos</t>
  </si>
  <si>
    <t>TORAL (R$)</t>
  </si>
  <si>
    <t>VI</t>
  </si>
  <si>
    <t>Outsourcing de Impressão – Impressora Monocromático A4 - 40ppm</t>
  </si>
  <si>
    <t xml:space="preserve">Outsourcing de Impressão – Multifuncional A4 -  Monocromático – 45 ppm </t>
  </si>
  <si>
    <t>Outsourcing de Impressão –   Multifuncional A4 -  Monocromático – 60 ppm</t>
  </si>
  <si>
    <t>Qnt Mensal de páginas Por Equipamento</t>
  </si>
  <si>
    <t>Qnt Mensal Total de páginas</t>
  </si>
  <si>
    <t>Preço Unitário por página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</si>
</sst>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 -416]#,##0.00"/>
  </numFmts>
  <fonts count="1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Roboto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/>
    <xf numFmtId="0" fontId="4" fillId="0" borderId="0" xfId="0" applyFont="1" applyAlignment="1">
      <alignment vertical="center"/>
    </xf>
    <xf numFmtId="164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 wrapText="1"/>
    </xf>
    <xf numFmtId="0" fontId="9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 wrapText="1"/>
    </xf>
    <xf numFmtId="0" fontId="0" fillId="0" borderId="0" xfId="0" applyFont="1" applyAlignment="1"/>
    <xf numFmtId="0" fontId="10" fillId="0" borderId="0" xfId="0" applyFont="1" applyAlignment="1"/>
    <xf numFmtId="0" fontId="0" fillId="7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0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/>
    <xf numFmtId="0" fontId="8" fillId="5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3" fillId="5" borderId="3" xfId="0" applyFont="1" applyFill="1" applyBorder="1"/>
    <xf numFmtId="0" fontId="6" fillId="2" borderId="5" xfId="0" applyFont="1" applyFill="1" applyBorder="1" applyAlignment="1">
      <alignment horizontal="right"/>
    </xf>
    <xf numFmtId="0" fontId="3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3" fillId="7" borderId="3" xfId="0" applyFont="1" applyFill="1" applyBorder="1"/>
    <xf numFmtId="0" fontId="3" fillId="7" borderId="4" xfId="0" applyFont="1" applyFill="1" applyBorder="1"/>
    <xf numFmtId="0" fontId="2" fillId="7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44" fontId="1" fillId="5" borderId="1" xfId="1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4" fontId="1" fillId="5" borderId="7" xfId="1" applyFont="1" applyFill="1" applyBorder="1" applyAlignment="1">
      <alignment horizontal="center" vertical="center" wrapText="1"/>
    </xf>
    <xf numFmtId="44" fontId="1" fillId="5" borderId="4" xfId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44" fontId="1" fillId="7" borderId="7" xfId="1" applyFont="1" applyFill="1" applyBorder="1" applyAlignment="1">
      <alignment horizontal="center" vertical="center" wrapText="1"/>
    </xf>
    <xf numFmtId="44" fontId="1" fillId="7" borderId="4" xfId="1" applyFont="1" applyFill="1" applyBorder="1" applyAlignment="1">
      <alignment horizontal="center" vertical="center" wrapText="1"/>
    </xf>
    <xf numFmtId="44" fontId="1" fillId="7" borderId="1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52"/>
  <sheetViews>
    <sheetView tabSelected="1" zoomScale="82" zoomScaleNormal="82" workbookViewId="0">
      <selection activeCell="O7" sqref="O7"/>
    </sheetView>
  </sheetViews>
  <sheetFormatPr defaultColWidth="14.42578125" defaultRowHeight="15.75" customHeight="1"/>
  <cols>
    <col min="3" max="3" width="13.5703125" customWidth="1"/>
    <col min="4" max="4" width="14.85546875" customWidth="1"/>
    <col min="5" max="5" width="17.140625" customWidth="1"/>
    <col min="6" max="6" width="7" customWidth="1"/>
    <col min="7" max="7" width="21" customWidth="1"/>
    <col min="8" max="8" width="11.42578125" customWidth="1"/>
    <col min="13" max="13" width="22" bestFit="1" customWidth="1"/>
    <col min="14" max="14" width="21.85546875" bestFit="1" customWidth="1"/>
  </cols>
  <sheetData>
    <row r="1" spans="1:14" s="43" customFormat="1" ht="15.75" customHeight="1"/>
    <row r="2" spans="1:14" ht="15.75" customHeight="1">
      <c r="E2" s="44"/>
    </row>
    <row r="4" spans="1:14" ht="5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4</v>
      </c>
      <c r="H4" s="1" t="s">
        <v>6</v>
      </c>
      <c r="I4" s="1" t="s">
        <v>7</v>
      </c>
      <c r="J4" s="1" t="s">
        <v>43</v>
      </c>
      <c r="K4" s="1" t="s">
        <v>44</v>
      </c>
      <c r="L4" s="1" t="s">
        <v>45</v>
      </c>
      <c r="M4" s="1" t="s">
        <v>8</v>
      </c>
      <c r="N4" s="1" t="s">
        <v>9</v>
      </c>
    </row>
    <row r="5" spans="1:14" ht="38.25">
      <c r="A5" s="47">
        <v>1</v>
      </c>
      <c r="B5" s="47" t="s">
        <v>10</v>
      </c>
      <c r="C5" s="50" t="s">
        <v>11</v>
      </c>
      <c r="D5" s="50">
        <v>102</v>
      </c>
      <c r="E5" s="52" t="s">
        <v>40</v>
      </c>
      <c r="F5" s="21">
        <v>1</v>
      </c>
      <c r="G5" s="22" t="s">
        <v>12</v>
      </c>
      <c r="H5" s="23" t="s">
        <v>13</v>
      </c>
      <c r="I5" s="24">
        <v>26573</v>
      </c>
      <c r="J5" s="25">
        <v>1000</v>
      </c>
      <c r="K5" s="25">
        <v>102000</v>
      </c>
      <c r="L5" s="72">
        <v>0.18</v>
      </c>
      <c r="M5" s="26">
        <f>PRODUCT(L5*K5)</f>
        <v>18360</v>
      </c>
      <c r="N5" s="26">
        <f>PRODUCT(M5*12)</f>
        <v>220320</v>
      </c>
    </row>
    <row r="6" spans="1:14" ht="25.5">
      <c r="A6" s="48"/>
      <c r="B6" s="48"/>
      <c r="C6" s="51"/>
      <c r="D6" s="51"/>
      <c r="E6" s="51"/>
      <c r="F6" s="21">
        <v>2</v>
      </c>
      <c r="G6" s="22" t="s">
        <v>14</v>
      </c>
      <c r="H6" s="24" t="s">
        <v>15</v>
      </c>
      <c r="I6" s="24">
        <v>26654</v>
      </c>
      <c r="J6" s="25">
        <v>500</v>
      </c>
      <c r="K6" s="25">
        <v>51000</v>
      </c>
      <c r="L6" s="72">
        <v>0.16</v>
      </c>
      <c r="M6" s="26">
        <f t="shared" ref="M6:M24" si="0">PRODUCT(L6*K6)</f>
        <v>8160</v>
      </c>
      <c r="N6" s="26">
        <f>PRODUCT(M6*12)</f>
        <v>97920</v>
      </c>
    </row>
    <row r="7" spans="1:14" ht="40.5" customHeight="1">
      <c r="A7" s="48"/>
      <c r="B7" s="48"/>
      <c r="C7" s="69" t="s">
        <v>16</v>
      </c>
      <c r="D7" s="63">
        <v>119</v>
      </c>
      <c r="E7" s="61" t="s">
        <v>41</v>
      </c>
      <c r="F7" s="2">
        <v>3</v>
      </c>
      <c r="G7" s="7" t="s">
        <v>17</v>
      </c>
      <c r="H7" s="19" t="s">
        <v>13</v>
      </c>
      <c r="I7" s="4">
        <v>26573</v>
      </c>
      <c r="J7" s="5">
        <v>3000</v>
      </c>
      <c r="K7" s="8">
        <v>357000</v>
      </c>
      <c r="L7" s="73">
        <v>0.18</v>
      </c>
      <c r="M7" s="26">
        <f t="shared" si="0"/>
        <v>64260</v>
      </c>
      <c r="N7" s="18">
        <f>PRODUCT(M7*12)</f>
        <v>771120</v>
      </c>
    </row>
    <row r="8" spans="1:14" ht="42.75" customHeight="1">
      <c r="A8" s="48"/>
      <c r="B8" s="48"/>
      <c r="C8" s="49"/>
      <c r="D8" s="49"/>
      <c r="E8" s="49"/>
      <c r="F8" s="2">
        <v>4</v>
      </c>
      <c r="G8" s="3" t="s">
        <v>18</v>
      </c>
      <c r="H8" s="4" t="s">
        <v>19</v>
      </c>
      <c r="I8" s="4">
        <v>26654</v>
      </c>
      <c r="J8" s="4">
        <v>500</v>
      </c>
      <c r="K8" s="8">
        <v>59500</v>
      </c>
      <c r="L8" s="73">
        <v>0.16</v>
      </c>
      <c r="M8" s="26">
        <f t="shared" si="0"/>
        <v>9520</v>
      </c>
      <c r="N8" s="6">
        <f>PRODUCT(M8*12)</f>
        <v>114240</v>
      </c>
    </row>
    <row r="9" spans="1:14" ht="39" customHeight="1">
      <c r="A9" s="48"/>
      <c r="B9" s="48"/>
      <c r="C9" s="60" t="s">
        <v>20</v>
      </c>
      <c r="D9" s="50">
        <v>15</v>
      </c>
      <c r="E9" s="52" t="s">
        <v>42</v>
      </c>
      <c r="F9" s="21">
        <v>5</v>
      </c>
      <c r="G9" s="28" t="s">
        <v>21</v>
      </c>
      <c r="H9" s="23" t="s">
        <v>13</v>
      </c>
      <c r="I9" s="29">
        <v>26573</v>
      </c>
      <c r="J9" s="25">
        <v>7000</v>
      </c>
      <c r="K9" s="30">
        <v>105000</v>
      </c>
      <c r="L9" s="72">
        <v>0.18</v>
      </c>
      <c r="M9" s="26">
        <f t="shared" si="0"/>
        <v>18900</v>
      </c>
      <c r="N9" s="26">
        <f t="shared" ref="N9:N44" si="1">PRODUCT(M9*12)</f>
        <v>226800</v>
      </c>
    </row>
    <row r="10" spans="1:14" ht="39" customHeight="1">
      <c r="A10" s="48"/>
      <c r="B10" s="48"/>
      <c r="C10" s="51"/>
      <c r="D10" s="51"/>
      <c r="E10" s="51"/>
      <c r="F10" s="21">
        <v>6</v>
      </c>
      <c r="G10" s="22" t="s">
        <v>18</v>
      </c>
      <c r="H10" s="31" t="s">
        <v>19</v>
      </c>
      <c r="I10" s="29">
        <v>26654</v>
      </c>
      <c r="J10" s="24">
        <v>500</v>
      </c>
      <c r="K10" s="30">
        <v>7500</v>
      </c>
      <c r="L10" s="72">
        <v>0.16</v>
      </c>
      <c r="M10" s="26">
        <f t="shared" si="0"/>
        <v>1200</v>
      </c>
      <c r="N10" s="26">
        <f t="shared" si="1"/>
        <v>14400</v>
      </c>
    </row>
    <row r="11" spans="1:14" ht="43.5" customHeight="1">
      <c r="A11" s="48"/>
      <c r="B11" s="48"/>
      <c r="C11" s="69" t="s">
        <v>22</v>
      </c>
      <c r="D11" s="63">
        <v>1</v>
      </c>
      <c r="E11" s="61" t="s">
        <v>23</v>
      </c>
      <c r="F11" s="2">
        <v>7</v>
      </c>
      <c r="G11" s="7" t="s">
        <v>24</v>
      </c>
      <c r="H11" s="19" t="s">
        <v>13</v>
      </c>
      <c r="I11" s="9">
        <v>26590</v>
      </c>
      <c r="J11" s="5">
        <v>1000</v>
      </c>
      <c r="K11" s="8">
        <v>1000</v>
      </c>
      <c r="L11" s="73">
        <v>0.17</v>
      </c>
      <c r="M11" s="26">
        <f t="shared" si="0"/>
        <v>170</v>
      </c>
      <c r="N11" s="18">
        <f t="shared" si="1"/>
        <v>2040</v>
      </c>
    </row>
    <row r="12" spans="1:14" ht="39" customHeight="1">
      <c r="A12" s="48"/>
      <c r="B12" s="48"/>
      <c r="C12" s="49"/>
      <c r="D12" s="49"/>
      <c r="E12" s="49"/>
      <c r="F12" s="2">
        <v>8</v>
      </c>
      <c r="G12" s="11" t="s">
        <v>25</v>
      </c>
      <c r="H12" s="10" t="s">
        <v>19</v>
      </c>
      <c r="I12" s="9">
        <v>26670</v>
      </c>
      <c r="J12" s="4">
        <v>500</v>
      </c>
      <c r="K12" s="12">
        <v>500</v>
      </c>
      <c r="L12" s="73">
        <v>0.19</v>
      </c>
      <c r="M12" s="26">
        <f t="shared" si="0"/>
        <v>95</v>
      </c>
      <c r="N12" s="6">
        <f t="shared" si="1"/>
        <v>1140</v>
      </c>
    </row>
    <row r="13" spans="1:14" ht="51">
      <c r="A13" s="48"/>
      <c r="B13" s="48"/>
      <c r="C13" s="60" t="s">
        <v>26</v>
      </c>
      <c r="D13" s="60">
        <v>7</v>
      </c>
      <c r="E13" s="62" t="s">
        <v>27</v>
      </c>
      <c r="F13" s="21">
        <v>9</v>
      </c>
      <c r="G13" s="28" t="s">
        <v>28</v>
      </c>
      <c r="H13" s="23" t="s">
        <v>13</v>
      </c>
      <c r="I13" s="29">
        <v>26611</v>
      </c>
      <c r="J13" s="25">
        <v>1000</v>
      </c>
      <c r="K13" s="30">
        <v>7000</v>
      </c>
      <c r="L13" s="74">
        <v>0.3</v>
      </c>
      <c r="M13" s="26">
        <f t="shared" si="0"/>
        <v>2100</v>
      </c>
      <c r="N13" s="26">
        <f t="shared" si="1"/>
        <v>25200</v>
      </c>
    </row>
    <row r="14" spans="1:14" ht="51">
      <c r="A14" s="48"/>
      <c r="B14" s="48"/>
      <c r="C14" s="56"/>
      <c r="D14" s="56"/>
      <c r="E14" s="56"/>
      <c r="F14" s="21">
        <v>10</v>
      </c>
      <c r="G14" s="28" t="s">
        <v>30</v>
      </c>
      <c r="H14" s="32" t="s">
        <v>13</v>
      </c>
      <c r="I14" s="29">
        <v>26611</v>
      </c>
      <c r="J14" s="25">
        <v>1500</v>
      </c>
      <c r="K14" s="30">
        <v>10500</v>
      </c>
      <c r="L14" s="75">
        <v>0.3</v>
      </c>
      <c r="M14" s="26">
        <f t="shared" si="0"/>
        <v>3150</v>
      </c>
      <c r="N14" s="26">
        <f t="shared" si="1"/>
        <v>37800</v>
      </c>
    </row>
    <row r="15" spans="1:14" ht="38.25">
      <c r="A15" s="48"/>
      <c r="B15" s="48"/>
      <c r="C15" s="56"/>
      <c r="D15" s="56"/>
      <c r="E15" s="56"/>
      <c r="F15" s="46">
        <v>11</v>
      </c>
      <c r="G15" s="28" t="s">
        <v>29</v>
      </c>
      <c r="H15" s="31" t="s">
        <v>19</v>
      </c>
      <c r="I15" s="29">
        <v>26697</v>
      </c>
      <c r="J15" s="24">
        <v>500</v>
      </c>
      <c r="K15" s="30">
        <v>3500</v>
      </c>
      <c r="L15" s="72">
        <v>0.2</v>
      </c>
      <c r="M15" s="26">
        <f t="shared" si="0"/>
        <v>700</v>
      </c>
      <c r="N15" s="18">
        <f t="shared" si="1"/>
        <v>8400</v>
      </c>
    </row>
    <row r="16" spans="1:14" ht="38.25">
      <c r="A16" s="48"/>
      <c r="B16" s="48"/>
      <c r="C16" s="51"/>
      <c r="D16" s="51"/>
      <c r="E16" s="51"/>
      <c r="F16" s="46">
        <v>12</v>
      </c>
      <c r="G16" s="33" t="s">
        <v>31</v>
      </c>
      <c r="H16" s="31" t="s">
        <v>19</v>
      </c>
      <c r="I16" s="24">
        <v>26697</v>
      </c>
      <c r="J16" s="24">
        <v>500</v>
      </c>
      <c r="K16" s="30">
        <v>3500</v>
      </c>
      <c r="L16" s="72">
        <v>0.2</v>
      </c>
      <c r="M16" s="26">
        <f t="shared" si="0"/>
        <v>700</v>
      </c>
      <c r="N16" s="6">
        <f t="shared" si="1"/>
        <v>8400</v>
      </c>
    </row>
    <row r="17" spans="1:14" ht="51">
      <c r="A17" s="48"/>
      <c r="B17" s="48"/>
      <c r="C17" s="59" t="s">
        <v>39</v>
      </c>
      <c r="D17" s="59">
        <v>2</v>
      </c>
      <c r="E17" s="70" t="s">
        <v>32</v>
      </c>
      <c r="F17" s="45">
        <v>13</v>
      </c>
      <c r="G17" s="13" t="s">
        <v>33</v>
      </c>
      <c r="H17" s="20" t="s">
        <v>13</v>
      </c>
      <c r="I17" s="4">
        <v>26638</v>
      </c>
      <c r="J17" s="14">
        <v>1000</v>
      </c>
      <c r="K17" s="8">
        <v>2000</v>
      </c>
      <c r="L17" s="73">
        <v>0.56999999999999995</v>
      </c>
      <c r="M17" s="26">
        <f t="shared" si="0"/>
        <v>1140</v>
      </c>
      <c r="N17" s="26">
        <f t="shared" si="1"/>
        <v>13680</v>
      </c>
    </row>
    <row r="18" spans="1:14" ht="51">
      <c r="A18" s="48"/>
      <c r="B18" s="48"/>
      <c r="C18" s="48"/>
      <c r="D18" s="48"/>
      <c r="E18" s="48"/>
      <c r="F18" s="45">
        <v>14</v>
      </c>
      <c r="G18" s="13" t="s">
        <v>30</v>
      </c>
      <c r="H18" s="20" t="s">
        <v>13</v>
      </c>
      <c r="I18" s="4">
        <v>26638</v>
      </c>
      <c r="J18" s="5">
        <v>1500</v>
      </c>
      <c r="K18" s="8">
        <v>3000</v>
      </c>
      <c r="L18" s="73">
        <v>0.56999999999999995</v>
      </c>
      <c r="M18" s="26">
        <f t="shared" si="0"/>
        <v>1709.9999999999998</v>
      </c>
      <c r="N18" s="26">
        <f t="shared" si="1"/>
        <v>20519.999999999996</v>
      </c>
    </row>
    <row r="19" spans="1:14" ht="38.25">
      <c r="A19" s="48"/>
      <c r="B19" s="48"/>
      <c r="C19" s="48"/>
      <c r="D19" s="48"/>
      <c r="E19" s="48"/>
      <c r="F19" s="2">
        <v>15</v>
      </c>
      <c r="G19" s="13" t="s">
        <v>34</v>
      </c>
      <c r="H19" s="10" t="s">
        <v>19</v>
      </c>
      <c r="I19" s="4">
        <v>26719</v>
      </c>
      <c r="J19" s="9">
        <v>500</v>
      </c>
      <c r="K19" s="8">
        <v>1000</v>
      </c>
      <c r="L19" s="73">
        <v>0.53</v>
      </c>
      <c r="M19" s="26">
        <f t="shared" si="0"/>
        <v>530</v>
      </c>
      <c r="N19" s="18">
        <f t="shared" si="1"/>
        <v>6360</v>
      </c>
    </row>
    <row r="20" spans="1:14" ht="38.25">
      <c r="A20" s="48"/>
      <c r="B20" s="49"/>
      <c r="C20" s="49"/>
      <c r="D20" s="49"/>
      <c r="E20" s="49"/>
      <c r="F20" s="2">
        <v>16</v>
      </c>
      <c r="G20" s="13" t="s">
        <v>31</v>
      </c>
      <c r="H20" s="10" t="s">
        <v>19</v>
      </c>
      <c r="I20" s="4">
        <v>26719</v>
      </c>
      <c r="J20" s="4">
        <v>500</v>
      </c>
      <c r="K20" s="8">
        <v>1000</v>
      </c>
      <c r="L20" s="73">
        <v>0.53</v>
      </c>
      <c r="M20" s="26">
        <f t="shared" si="0"/>
        <v>530</v>
      </c>
      <c r="N20" s="6">
        <f t="shared" si="1"/>
        <v>6360</v>
      </c>
    </row>
    <row r="21" spans="1:14" ht="44.25" customHeight="1">
      <c r="A21" s="48"/>
      <c r="B21" s="59" t="s">
        <v>35</v>
      </c>
      <c r="C21" s="50" t="s">
        <v>11</v>
      </c>
      <c r="D21" s="50">
        <v>7</v>
      </c>
      <c r="E21" s="52" t="s">
        <v>40</v>
      </c>
      <c r="F21" s="21">
        <v>17</v>
      </c>
      <c r="G21" s="28" t="s">
        <v>24</v>
      </c>
      <c r="H21" s="24" t="s">
        <v>13</v>
      </c>
      <c r="I21" s="24">
        <v>26573</v>
      </c>
      <c r="J21" s="25">
        <v>1000</v>
      </c>
      <c r="K21" s="25">
        <v>7000</v>
      </c>
      <c r="L21" s="72">
        <v>0.18</v>
      </c>
      <c r="M21" s="26">
        <f t="shared" si="0"/>
        <v>1260</v>
      </c>
      <c r="N21" s="26">
        <f t="shared" si="1"/>
        <v>15120</v>
      </c>
    </row>
    <row r="22" spans="1:14" ht="44.25" customHeight="1">
      <c r="A22" s="48"/>
      <c r="B22" s="48"/>
      <c r="C22" s="51"/>
      <c r="D22" s="51"/>
      <c r="E22" s="51"/>
      <c r="F22" s="21">
        <v>18</v>
      </c>
      <c r="G22" s="22" t="s">
        <v>18</v>
      </c>
      <c r="H22" s="24" t="s">
        <v>15</v>
      </c>
      <c r="I22" s="24">
        <v>26654</v>
      </c>
      <c r="J22" s="24">
        <v>500</v>
      </c>
      <c r="K22" s="25">
        <v>3500</v>
      </c>
      <c r="L22" s="72">
        <v>0.16</v>
      </c>
      <c r="M22" s="26">
        <f t="shared" si="0"/>
        <v>560</v>
      </c>
      <c r="N22" s="26">
        <f t="shared" si="1"/>
        <v>6720</v>
      </c>
    </row>
    <row r="23" spans="1:14" ht="38.25">
      <c r="A23" s="48"/>
      <c r="B23" s="48"/>
      <c r="C23" s="54" t="s">
        <v>16</v>
      </c>
      <c r="D23" s="54">
        <v>7</v>
      </c>
      <c r="E23" s="61" t="s">
        <v>41</v>
      </c>
      <c r="F23" s="2">
        <v>19</v>
      </c>
      <c r="G23" s="7" t="s">
        <v>17</v>
      </c>
      <c r="H23" s="4" t="s">
        <v>13</v>
      </c>
      <c r="I23" s="4">
        <v>26573</v>
      </c>
      <c r="J23" s="5">
        <v>3000</v>
      </c>
      <c r="K23" s="15">
        <v>21000</v>
      </c>
      <c r="L23" s="73">
        <v>0.18</v>
      </c>
      <c r="M23" s="26">
        <f t="shared" si="0"/>
        <v>3780</v>
      </c>
      <c r="N23" s="18">
        <f t="shared" si="1"/>
        <v>45360</v>
      </c>
    </row>
    <row r="24" spans="1:14" ht="35.25" customHeight="1">
      <c r="A24" s="48"/>
      <c r="B24" s="48"/>
      <c r="C24" s="49"/>
      <c r="D24" s="49"/>
      <c r="E24" s="49"/>
      <c r="F24" s="2">
        <v>20</v>
      </c>
      <c r="G24" s="3" t="s">
        <v>18</v>
      </c>
      <c r="H24" s="4" t="s">
        <v>19</v>
      </c>
      <c r="I24" s="4">
        <v>26654</v>
      </c>
      <c r="J24" s="4">
        <v>500</v>
      </c>
      <c r="K24" s="15">
        <v>3500</v>
      </c>
      <c r="L24" s="73">
        <v>0.16</v>
      </c>
      <c r="M24" s="26">
        <f t="shared" si="0"/>
        <v>560</v>
      </c>
      <c r="N24" s="6">
        <f t="shared" si="1"/>
        <v>6720</v>
      </c>
    </row>
    <row r="25" spans="1:14" ht="51" customHeight="1">
      <c r="A25" s="48"/>
      <c r="B25" s="48"/>
      <c r="C25" s="60" t="s">
        <v>26</v>
      </c>
      <c r="D25" s="60">
        <v>1</v>
      </c>
      <c r="E25" s="62" t="s">
        <v>27</v>
      </c>
      <c r="F25" s="21">
        <v>21</v>
      </c>
      <c r="G25" s="28" t="s">
        <v>28</v>
      </c>
      <c r="H25" s="23" t="s">
        <v>13</v>
      </c>
      <c r="I25" s="29">
        <v>26611</v>
      </c>
      <c r="J25" s="25">
        <v>1000</v>
      </c>
      <c r="K25" s="30">
        <v>7000</v>
      </c>
      <c r="L25" s="74">
        <v>0.3</v>
      </c>
      <c r="M25" s="26">
        <f t="shared" ref="M25:M32" si="2">PRODUCT(L25*K25)</f>
        <v>2100</v>
      </c>
      <c r="N25" s="26">
        <f t="shared" si="1"/>
        <v>25200</v>
      </c>
    </row>
    <row r="26" spans="1:14" ht="51">
      <c r="A26" s="48"/>
      <c r="B26" s="48"/>
      <c r="C26" s="56"/>
      <c r="D26" s="56"/>
      <c r="E26" s="56"/>
      <c r="F26" s="21">
        <v>22</v>
      </c>
      <c r="G26" s="28" t="s">
        <v>30</v>
      </c>
      <c r="H26" s="32" t="s">
        <v>13</v>
      </c>
      <c r="I26" s="29">
        <v>26611</v>
      </c>
      <c r="J26" s="25">
        <v>1500</v>
      </c>
      <c r="K26" s="30">
        <v>10500</v>
      </c>
      <c r="L26" s="75">
        <v>0.3</v>
      </c>
      <c r="M26" s="26">
        <f t="shared" si="2"/>
        <v>3150</v>
      </c>
      <c r="N26" s="26">
        <f t="shared" si="1"/>
        <v>37800</v>
      </c>
    </row>
    <row r="27" spans="1:14" ht="38.25">
      <c r="A27" s="48"/>
      <c r="B27" s="48"/>
      <c r="C27" s="56"/>
      <c r="D27" s="56"/>
      <c r="E27" s="56"/>
      <c r="F27" s="46">
        <v>23</v>
      </c>
      <c r="G27" s="28" t="s">
        <v>29</v>
      </c>
      <c r="H27" s="31" t="s">
        <v>19</v>
      </c>
      <c r="I27" s="29">
        <v>26697</v>
      </c>
      <c r="J27" s="24">
        <v>500</v>
      </c>
      <c r="K27" s="30">
        <v>3500</v>
      </c>
      <c r="L27" s="72">
        <v>0.2</v>
      </c>
      <c r="M27" s="26">
        <f t="shared" si="2"/>
        <v>700</v>
      </c>
      <c r="N27" s="18">
        <f t="shared" si="1"/>
        <v>8400</v>
      </c>
    </row>
    <row r="28" spans="1:14" ht="38.25">
      <c r="A28" s="48"/>
      <c r="B28" s="49"/>
      <c r="C28" s="51"/>
      <c r="D28" s="51"/>
      <c r="E28" s="51"/>
      <c r="F28" s="46">
        <v>24</v>
      </c>
      <c r="G28" s="33" t="s">
        <v>31</v>
      </c>
      <c r="H28" s="31" t="s">
        <v>19</v>
      </c>
      <c r="I28" s="24">
        <v>26697</v>
      </c>
      <c r="J28" s="24">
        <v>500</v>
      </c>
      <c r="K28" s="30">
        <v>3500</v>
      </c>
      <c r="L28" s="72">
        <v>0.2</v>
      </c>
      <c r="M28" s="26">
        <f t="shared" si="2"/>
        <v>700</v>
      </c>
      <c r="N28" s="6">
        <f t="shared" si="1"/>
        <v>8400</v>
      </c>
    </row>
    <row r="29" spans="1:14" ht="38.25">
      <c r="A29" s="48"/>
      <c r="B29" s="71" t="s">
        <v>36</v>
      </c>
      <c r="C29" s="63" t="s">
        <v>11</v>
      </c>
      <c r="D29" s="63">
        <v>6</v>
      </c>
      <c r="E29" s="61" t="s">
        <v>40</v>
      </c>
      <c r="F29" s="45">
        <v>25</v>
      </c>
      <c r="G29" s="7" t="s">
        <v>24</v>
      </c>
      <c r="H29" s="4" t="s">
        <v>13</v>
      </c>
      <c r="I29" s="4">
        <v>26573</v>
      </c>
      <c r="J29" s="5">
        <v>1000</v>
      </c>
      <c r="K29" s="8">
        <v>6000</v>
      </c>
      <c r="L29" s="73">
        <v>0.18</v>
      </c>
      <c r="M29" s="26">
        <f t="shared" si="2"/>
        <v>1080</v>
      </c>
      <c r="N29" s="26">
        <f t="shared" si="1"/>
        <v>12960</v>
      </c>
    </row>
    <row r="30" spans="1:14" ht="37.5" customHeight="1">
      <c r="A30" s="48"/>
      <c r="B30" s="48"/>
      <c r="C30" s="49"/>
      <c r="D30" s="49"/>
      <c r="E30" s="49"/>
      <c r="F30" s="45">
        <v>26</v>
      </c>
      <c r="G30" s="3" t="s">
        <v>18</v>
      </c>
      <c r="H30" s="4" t="s">
        <v>15</v>
      </c>
      <c r="I30" s="4">
        <v>26654</v>
      </c>
      <c r="J30" s="4">
        <v>500</v>
      </c>
      <c r="K30" s="8">
        <v>3000</v>
      </c>
      <c r="L30" s="73">
        <v>0.16</v>
      </c>
      <c r="M30" s="26">
        <f t="shared" si="2"/>
        <v>480</v>
      </c>
      <c r="N30" s="26">
        <f t="shared" si="1"/>
        <v>5760</v>
      </c>
    </row>
    <row r="31" spans="1:14" ht="38.25">
      <c r="A31" s="48"/>
      <c r="B31" s="48"/>
      <c r="C31" s="64" t="s">
        <v>16</v>
      </c>
      <c r="D31" s="64">
        <v>7</v>
      </c>
      <c r="E31" s="52" t="s">
        <v>41</v>
      </c>
      <c r="F31" s="46">
        <v>27</v>
      </c>
      <c r="G31" s="28" t="s">
        <v>17</v>
      </c>
      <c r="H31" s="24" t="s">
        <v>13</v>
      </c>
      <c r="I31" s="24">
        <v>26573</v>
      </c>
      <c r="J31" s="25">
        <v>3000</v>
      </c>
      <c r="K31" s="30">
        <v>21000</v>
      </c>
      <c r="L31" s="76">
        <v>0.18</v>
      </c>
      <c r="M31" s="26">
        <f t="shared" si="2"/>
        <v>3780</v>
      </c>
      <c r="N31" s="18">
        <f t="shared" si="1"/>
        <v>45360</v>
      </c>
    </row>
    <row r="32" spans="1:14" ht="35.25" customHeight="1">
      <c r="A32" s="48"/>
      <c r="B32" s="48"/>
      <c r="C32" s="51"/>
      <c r="D32" s="51"/>
      <c r="E32" s="51"/>
      <c r="F32" s="46">
        <v>28</v>
      </c>
      <c r="G32" s="22" t="s">
        <v>18</v>
      </c>
      <c r="H32" s="24" t="s">
        <v>19</v>
      </c>
      <c r="I32" s="24">
        <v>26654</v>
      </c>
      <c r="J32" s="24">
        <v>500</v>
      </c>
      <c r="K32" s="30">
        <v>3500</v>
      </c>
      <c r="L32" s="76">
        <v>0.16</v>
      </c>
      <c r="M32" s="26">
        <f t="shared" si="2"/>
        <v>560</v>
      </c>
      <c r="N32" s="6">
        <f t="shared" si="1"/>
        <v>6720</v>
      </c>
    </row>
    <row r="33" spans="1:14" ht="51" customHeight="1">
      <c r="A33" s="48"/>
      <c r="B33" s="48"/>
      <c r="C33" s="65" t="s">
        <v>26</v>
      </c>
      <c r="D33" s="65">
        <v>1</v>
      </c>
      <c r="E33" s="68" t="s">
        <v>27</v>
      </c>
      <c r="F33" s="45">
        <v>29</v>
      </c>
      <c r="G33" s="34" t="s">
        <v>28</v>
      </c>
      <c r="H33" s="35" t="s">
        <v>13</v>
      </c>
      <c r="I33" s="36">
        <v>26611</v>
      </c>
      <c r="J33" s="37">
        <v>1000</v>
      </c>
      <c r="K33" s="38">
        <v>7000</v>
      </c>
      <c r="L33" s="77">
        <v>0.3</v>
      </c>
      <c r="M33" s="26">
        <f t="shared" ref="M33:M36" si="3">PRODUCT(L33*K33)</f>
        <v>2100</v>
      </c>
      <c r="N33" s="26">
        <f t="shared" si="1"/>
        <v>25200</v>
      </c>
    </row>
    <row r="34" spans="1:14" ht="51">
      <c r="A34" s="48"/>
      <c r="B34" s="48"/>
      <c r="C34" s="66"/>
      <c r="D34" s="66"/>
      <c r="E34" s="66"/>
      <c r="F34" s="45">
        <v>30</v>
      </c>
      <c r="G34" s="34" t="s">
        <v>30</v>
      </c>
      <c r="H34" s="39" t="s">
        <v>13</v>
      </c>
      <c r="I34" s="36">
        <v>26611</v>
      </c>
      <c r="J34" s="37">
        <v>1500</v>
      </c>
      <c r="K34" s="38">
        <v>10500</v>
      </c>
      <c r="L34" s="78">
        <v>0.3</v>
      </c>
      <c r="M34" s="26">
        <f t="shared" si="3"/>
        <v>3150</v>
      </c>
      <c r="N34" s="26">
        <f t="shared" si="1"/>
        <v>37800</v>
      </c>
    </row>
    <row r="35" spans="1:14" ht="38.25">
      <c r="A35" s="48"/>
      <c r="B35" s="48"/>
      <c r="C35" s="66"/>
      <c r="D35" s="66"/>
      <c r="E35" s="66"/>
      <c r="F35" s="2">
        <v>31</v>
      </c>
      <c r="G35" s="34" t="s">
        <v>29</v>
      </c>
      <c r="H35" s="40" t="s">
        <v>19</v>
      </c>
      <c r="I35" s="36">
        <v>26697</v>
      </c>
      <c r="J35" s="41">
        <v>500</v>
      </c>
      <c r="K35" s="38">
        <v>3500</v>
      </c>
      <c r="L35" s="79">
        <v>0.2</v>
      </c>
      <c r="M35" s="26">
        <f t="shared" si="3"/>
        <v>700</v>
      </c>
      <c r="N35" s="18">
        <f t="shared" si="1"/>
        <v>8400</v>
      </c>
    </row>
    <row r="36" spans="1:14" ht="38.25">
      <c r="A36" s="48"/>
      <c r="B36" s="49"/>
      <c r="C36" s="67"/>
      <c r="D36" s="67"/>
      <c r="E36" s="67"/>
      <c r="F36" s="2">
        <v>32</v>
      </c>
      <c r="G36" s="42" t="s">
        <v>31</v>
      </c>
      <c r="H36" s="40" t="s">
        <v>19</v>
      </c>
      <c r="I36" s="41">
        <v>26697</v>
      </c>
      <c r="J36" s="41">
        <v>500</v>
      </c>
      <c r="K36" s="38">
        <v>3500</v>
      </c>
      <c r="L36" s="79">
        <v>0.2</v>
      </c>
      <c r="M36" s="26">
        <f t="shared" si="3"/>
        <v>700</v>
      </c>
      <c r="N36" s="6">
        <f t="shared" si="1"/>
        <v>8400</v>
      </c>
    </row>
    <row r="37" spans="1:14" ht="38.25">
      <c r="A37" s="48"/>
      <c r="B37" s="53" t="s">
        <v>37</v>
      </c>
      <c r="C37" s="50" t="s">
        <v>11</v>
      </c>
      <c r="D37" s="50">
        <v>5</v>
      </c>
      <c r="E37" s="52" t="s">
        <v>40</v>
      </c>
      <c r="F37" s="21">
        <v>33</v>
      </c>
      <c r="G37" s="28" t="s">
        <v>24</v>
      </c>
      <c r="H37" s="24" t="s">
        <v>13</v>
      </c>
      <c r="I37" s="24">
        <v>26573</v>
      </c>
      <c r="J37" s="25">
        <v>1000</v>
      </c>
      <c r="K37" s="30">
        <v>5000</v>
      </c>
      <c r="L37" s="72">
        <v>0.18</v>
      </c>
      <c r="M37" s="27">
        <f>PRODUCT(L37*K37)</f>
        <v>900</v>
      </c>
      <c r="N37" s="26">
        <f t="shared" si="1"/>
        <v>10800</v>
      </c>
    </row>
    <row r="38" spans="1:14" ht="37.5" customHeight="1">
      <c r="A38" s="48"/>
      <c r="B38" s="48"/>
      <c r="C38" s="51"/>
      <c r="D38" s="51"/>
      <c r="E38" s="51"/>
      <c r="F38" s="21">
        <v>34</v>
      </c>
      <c r="G38" s="22" t="s">
        <v>18</v>
      </c>
      <c r="H38" s="24" t="s">
        <v>15</v>
      </c>
      <c r="I38" s="24">
        <v>26654</v>
      </c>
      <c r="J38" s="24">
        <v>500</v>
      </c>
      <c r="K38" s="30">
        <v>2500</v>
      </c>
      <c r="L38" s="72">
        <v>0.16</v>
      </c>
      <c r="M38" s="27">
        <f>PRODUCT(L38*K38)</f>
        <v>400</v>
      </c>
      <c r="N38" s="26">
        <f t="shared" si="1"/>
        <v>4800</v>
      </c>
    </row>
    <row r="39" spans="1:14" ht="38.25">
      <c r="A39" s="48"/>
      <c r="B39" s="48"/>
      <c r="C39" s="54" t="s">
        <v>16</v>
      </c>
      <c r="D39" s="54">
        <v>7</v>
      </c>
      <c r="E39" s="61" t="s">
        <v>41</v>
      </c>
      <c r="F39" s="2">
        <v>35</v>
      </c>
      <c r="G39" s="7" t="s">
        <v>17</v>
      </c>
      <c r="H39" s="4" t="s">
        <v>13</v>
      </c>
      <c r="I39" s="4">
        <v>26573</v>
      </c>
      <c r="J39" s="5">
        <v>3000</v>
      </c>
      <c r="K39" s="8">
        <v>21000</v>
      </c>
      <c r="L39" s="73">
        <v>0.18</v>
      </c>
      <c r="M39" s="27">
        <f t="shared" ref="M39:M40" si="4">PRODUCT(L39*K39)</f>
        <v>3780</v>
      </c>
      <c r="N39" s="18">
        <f t="shared" si="1"/>
        <v>45360</v>
      </c>
    </row>
    <row r="40" spans="1:14" ht="32.25" customHeight="1">
      <c r="A40" s="48"/>
      <c r="B40" s="48"/>
      <c r="C40" s="49"/>
      <c r="D40" s="49"/>
      <c r="E40" s="49"/>
      <c r="F40" s="2">
        <v>36</v>
      </c>
      <c r="G40" s="3" t="s">
        <v>18</v>
      </c>
      <c r="H40" s="4" t="s">
        <v>19</v>
      </c>
      <c r="I40" s="4">
        <v>26654</v>
      </c>
      <c r="J40" s="4">
        <v>500</v>
      </c>
      <c r="K40" s="8">
        <v>3500</v>
      </c>
      <c r="L40" s="73">
        <v>0.16</v>
      </c>
      <c r="M40" s="27">
        <f t="shared" si="4"/>
        <v>560</v>
      </c>
      <c r="N40" s="6">
        <f t="shared" si="1"/>
        <v>6720</v>
      </c>
    </row>
    <row r="41" spans="1:14" ht="51" customHeight="1">
      <c r="A41" s="48"/>
      <c r="B41" s="48"/>
      <c r="C41" s="55" t="s">
        <v>26</v>
      </c>
      <c r="D41" s="60">
        <v>1</v>
      </c>
      <c r="E41" s="62" t="s">
        <v>27</v>
      </c>
      <c r="F41" s="21">
        <v>37</v>
      </c>
      <c r="G41" s="28" t="s">
        <v>28</v>
      </c>
      <c r="H41" s="23" t="s">
        <v>13</v>
      </c>
      <c r="I41" s="29">
        <v>26611</v>
      </c>
      <c r="J41" s="25">
        <v>1000</v>
      </c>
      <c r="K41" s="30">
        <v>7000</v>
      </c>
      <c r="L41" s="74">
        <v>0.3</v>
      </c>
      <c r="M41" s="26">
        <f t="shared" ref="M41:M44" si="5">PRODUCT(L41*K41)</f>
        <v>2100</v>
      </c>
      <c r="N41" s="26">
        <f t="shared" si="1"/>
        <v>25200</v>
      </c>
    </row>
    <row r="42" spans="1:14" ht="51">
      <c r="A42" s="48"/>
      <c r="B42" s="48"/>
      <c r="C42" s="56"/>
      <c r="D42" s="56"/>
      <c r="E42" s="56"/>
      <c r="F42" s="21">
        <v>38</v>
      </c>
      <c r="G42" s="28" t="s">
        <v>30</v>
      </c>
      <c r="H42" s="32" t="s">
        <v>13</v>
      </c>
      <c r="I42" s="29">
        <v>26611</v>
      </c>
      <c r="J42" s="25">
        <v>1500</v>
      </c>
      <c r="K42" s="30">
        <v>10500</v>
      </c>
      <c r="L42" s="75">
        <v>0.3</v>
      </c>
      <c r="M42" s="26">
        <f t="shared" si="5"/>
        <v>3150</v>
      </c>
      <c r="N42" s="26">
        <f t="shared" si="1"/>
        <v>37800</v>
      </c>
    </row>
    <row r="43" spans="1:14" ht="38.25">
      <c r="A43" s="48"/>
      <c r="B43" s="48"/>
      <c r="C43" s="56"/>
      <c r="D43" s="56"/>
      <c r="E43" s="56"/>
      <c r="F43" s="46">
        <v>39</v>
      </c>
      <c r="G43" s="28" t="s">
        <v>29</v>
      </c>
      <c r="H43" s="31" t="s">
        <v>19</v>
      </c>
      <c r="I43" s="29">
        <v>26697</v>
      </c>
      <c r="J43" s="24">
        <v>500</v>
      </c>
      <c r="K43" s="30">
        <v>3500</v>
      </c>
      <c r="L43" s="72">
        <v>0.2</v>
      </c>
      <c r="M43" s="26">
        <f t="shared" si="5"/>
        <v>700</v>
      </c>
      <c r="N43" s="18">
        <f t="shared" si="1"/>
        <v>8400</v>
      </c>
    </row>
    <row r="44" spans="1:14" ht="38.25">
      <c r="A44" s="49"/>
      <c r="B44" s="49"/>
      <c r="C44" s="51"/>
      <c r="D44" s="51"/>
      <c r="E44" s="51"/>
      <c r="F44" s="46">
        <v>40</v>
      </c>
      <c r="G44" s="33" t="s">
        <v>31</v>
      </c>
      <c r="H44" s="31" t="s">
        <v>19</v>
      </c>
      <c r="I44" s="24">
        <v>26697</v>
      </c>
      <c r="J44" s="24">
        <v>500</v>
      </c>
      <c r="K44" s="30">
        <v>3500</v>
      </c>
      <c r="L44" s="72">
        <v>0.2</v>
      </c>
      <c r="M44" s="26">
        <f t="shared" si="5"/>
        <v>700</v>
      </c>
      <c r="N44" s="6">
        <f t="shared" si="1"/>
        <v>8400</v>
      </c>
    </row>
    <row r="45" spans="1:14" ht="12.75">
      <c r="A45" s="57" t="s">
        <v>38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16">
        <f>SUM(M5:M44)</f>
        <v>168875</v>
      </c>
      <c r="N45" s="16">
        <f>SUM(N5:N44)</f>
        <v>2026500</v>
      </c>
    </row>
    <row r="46" spans="1:14" ht="12.75">
      <c r="E46" s="17"/>
      <c r="F46" s="17"/>
    </row>
    <row r="47" spans="1:14" ht="12.75">
      <c r="E47" s="17"/>
      <c r="F47" s="17"/>
    </row>
    <row r="48" spans="1:14" ht="12.75">
      <c r="E48" s="17"/>
      <c r="F48" s="17"/>
    </row>
    <row r="49" spans="5:6" ht="12.75">
      <c r="E49" s="17"/>
      <c r="F49" s="17"/>
    </row>
    <row r="50" spans="5:6" ht="12.75">
      <c r="E50" s="17"/>
      <c r="F50" s="17"/>
    </row>
    <row r="51" spans="5:6" ht="12.75">
      <c r="E51" s="17"/>
      <c r="F51" s="17"/>
    </row>
    <row r="52" spans="5:6" ht="12.75">
      <c r="E52" s="17"/>
      <c r="F52" s="17"/>
    </row>
  </sheetData>
  <mergeCells count="51">
    <mergeCell ref="B29:B36"/>
    <mergeCell ref="C29:C30"/>
    <mergeCell ref="C31:C32"/>
    <mergeCell ref="C33:C36"/>
    <mergeCell ref="C5:C6"/>
    <mergeCell ref="C17:C20"/>
    <mergeCell ref="C11:C12"/>
    <mergeCell ref="E33:E36"/>
    <mergeCell ref="E11:E12"/>
    <mergeCell ref="C13:C16"/>
    <mergeCell ref="D13:D16"/>
    <mergeCell ref="D7:D8"/>
    <mergeCell ref="E7:E8"/>
    <mergeCell ref="C9:C10"/>
    <mergeCell ref="D9:D10"/>
    <mergeCell ref="C7:C8"/>
    <mergeCell ref="E17:E20"/>
    <mergeCell ref="D17:D20"/>
    <mergeCell ref="D11:D12"/>
    <mergeCell ref="A45:L45"/>
    <mergeCell ref="B21:B28"/>
    <mergeCell ref="C21:C22"/>
    <mergeCell ref="C23:C24"/>
    <mergeCell ref="C25:C28"/>
    <mergeCell ref="D21:D22"/>
    <mergeCell ref="E21:E22"/>
    <mergeCell ref="D23:D24"/>
    <mergeCell ref="E23:E24"/>
    <mergeCell ref="D25:D28"/>
    <mergeCell ref="E25:E28"/>
    <mergeCell ref="D29:D30"/>
    <mergeCell ref="E29:E30"/>
    <mergeCell ref="D31:D32"/>
    <mergeCell ref="E31:E32"/>
    <mergeCell ref="D33:D36"/>
    <mergeCell ref="A5:A44"/>
    <mergeCell ref="B5:B20"/>
    <mergeCell ref="D5:D6"/>
    <mergeCell ref="E5:E6"/>
    <mergeCell ref="B37:B44"/>
    <mergeCell ref="C37:C38"/>
    <mergeCell ref="C39:C40"/>
    <mergeCell ref="C41:C44"/>
    <mergeCell ref="E37:E38"/>
    <mergeCell ref="D39:D40"/>
    <mergeCell ref="E39:E40"/>
    <mergeCell ref="D41:D44"/>
    <mergeCell ref="E41:E44"/>
    <mergeCell ref="D37:D38"/>
    <mergeCell ref="E9:E10"/>
    <mergeCell ref="E13:E16"/>
  </mergeCells>
  <printOptions horizontalCentered="1" gridLines="1"/>
  <pageMargins left="0.7" right="0.7" top="0.75" bottom="0.75" header="0" footer="0"/>
  <pageSetup paperSize="9" scale="54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Valores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Jôde Vecturíne</cp:lastModifiedBy>
  <cp:lastPrinted>2022-08-09T19:26:49Z</cp:lastPrinted>
  <dcterms:modified xsi:type="dcterms:W3CDTF">2022-08-18T12:29:38Z</dcterms:modified>
</cp:coreProperties>
</file>